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20730" windowHeight="10035"/>
  </bookViews>
  <sheets>
    <sheet name="Úvod" sheetId="21" r:id="rId1"/>
    <sheet name="Souhrn" sheetId="1" r:id="rId2"/>
    <sheet name="Ceník" sheetId="26" state="hidden" r:id="rId3"/>
    <sheet name="1. den" sheetId="2" r:id="rId4"/>
    <sheet name="2. den" sheetId="3" r:id="rId5"/>
  </sheets>
  <definedNames>
    <definedName name="_xlnm.Print_Titles" localSheetId="1">Souhrn!$1:$1</definedName>
    <definedName name="sazba">#REF!</definedName>
  </definedNames>
  <calcPr calcId="145621"/>
</workbook>
</file>

<file path=xl/calcChain.xml><?xml version="1.0" encoding="utf-8"?>
<calcChain xmlns="http://schemas.openxmlformats.org/spreadsheetml/2006/main">
  <c r="D5" i="26" l="1"/>
  <c r="C5" i="26"/>
  <c r="C34" i="21" l="1"/>
  <c r="B2" i="26"/>
  <c r="D2" i="26"/>
  <c r="I7" i="1"/>
  <c r="D10" i="1"/>
  <c r="E16" i="3"/>
  <c r="C33" i="21"/>
  <c r="G20" i="2"/>
  <c r="F16" i="3"/>
  <c r="F20" i="2"/>
  <c r="E10" i="1"/>
  <c r="C10" i="1"/>
  <c r="B10" i="1"/>
  <c r="A13" i="3"/>
  <c r="A10" i="1" s="1"/>
  <c r="E6" i="1"/>
  <c r="E5" i="1"/>
  <c r="E4" i="1"/>
  <c r="B6" i="1"/>
  <c r="C6" i="1"/>
  <c r="D6" i="1"/>
  <c r="E20" i="2"/>
  <c r="A16" i="2"/>
  <c r="A6" i="1"/>
  <c r="D9" i="1"/>
  <c r="D8" i="1"/>
  <c r="A7" i="1"/>
  <c r="B7" i="1"/>
  <c r="C7" i="1"/>
  <c r="D7" i="1"/>
  <c r="E7" i="1"/>
  <c r="B8" i="1"/>
  <c r="C8" i="1"/>
  <c r="E8" i="1"/>
  <c r="B9" i="1"/>
  <c r="C9" i="1"/>
  <c r="E9" i="1"/>
  <c r="B5" i="1"/>
  <c r="C5" i="1"/>
  <c r="D5" i="1"/>
  <c r="A5" i="1"/>
  <c r="B4" i="1"/>
  <c r="C4" i="1"/>
  <c r="D4" i="1"/>
  <c r="A4" i="1"/>
  <c r="E3" i="1"/>
  <c r="C3" i="1"/>
  <c r="D3" i="1"/>
  <c r="B3" i="1"/>
  <c r="A3" i="1"/>
  <c r="A6" i="3"/>
  <c r="A8" i="1"/>
  <c r="A9" i="1"/>
  <c r="G16" i="3"/>
  <c r="E11" i="1" l="1"/>
</calcChain>
</file>

<file path=xl/sharedStrings.xml><?xml version="1.0" encoding="utf-8"?>
<sst xmlns="http://schemas.openxmlformats.org/spreadsheetml/2006/main" count="132" uniqueCount="105">
  <si>
    <t>Název</t>
  </si>
  <si>
    <t>Jméno, příjmení, titul lektora</t>
  </si>
  <si>
    <t>Počet hodin prezenční výuky</t>
  </si>
  <si>
    <t>Počet hodin přípravy</t>
  </si>
  <si>
    <t>Blok</t>
  </si>
  <si>
    <t>Ing. Roman Portužák, CSc.</t>
  </si>
  <si>
    <t>Vysoká škola báňská - Technická univerzita Ostrava</t>
  </si>
  <si>
    <t>Centrum ENET - Energetické jednotky pro využití netradičních zdrojů energie</t>
  </si>
  <si>
    <t>Fakulta strojní</t>
  </si>
  <si>
    <t>pořádají vzdělávací kurz</t>
  </si>
  <si>
    <t>Kurz je určen</t>
  </si>
  <si>
    <t>Doba trvání kurzu:</t>
  </si>
  <si>
    <t>Zahájení :</t>
  </si>
  <si>
    <t>Ukončení :</t>
  </si>
  <si>
    <t>Forma ukončení:</t>
  </si>
  <si>
    <t>Certifikát o absolvování kurzu</t>
  </si>
  <si>
    <t>Licencované činnosti</t>
  </si>
  <si>
    <t>Zákon 458/2000 Sb. o podmínkách podnikání a o výkonu státní správy v energetických odvětvích a o změně některých zákonů (energetický zákon), ve znění zákona 211/2011 Sb. stanoví:</t>
  </si>
  <si>
    <t>§ 3 - Podnikání v energetických odvětvích</t>
  </si>
  <si>
    <t>(3) Podnikat v energetických odvětvích na území České republiky mohou za podmínek stanovených tímto zákonem fyzické či právnické osoby pouze na základě licence udělené Energetickým regulačním úřadem. Licence podle tohoto zákona se nevyžaduje na obchod, výrobu, distribuci a uskladňování svítiplynu, koksárenského plynu, čistého, degazačního a generátorového plynu, bioplynu, propanu, butanu a jejich směsí, pokud se nejedná o distribuci potrubními systémy, k nimž je připojeno více než 50 odběrných míst, a na výrobu tepelné energie určené pro dodávku konečným spotřebitelům jedním odběrným tepelným zařízením ze zdroje tepelné energie umístěného v témže objektu nebo mimo objekt v případě, že slouží ke stejnému účelu. Dále se licence podle tohoto zákona neuděluje na činnost, kdy zákazník či odběratel poskytuje odebranou elektřinu, plyn nebo tepelnou energii jiné fyzické či právnické osobě prostřednictvím vlastního nebo jím provozovaného odběrného elektrického, plynového nebo tepelného zařízení, přičemž náklady na nákup elektřiny, plynu nebo tepelné energie na tyto osoby pouze rozúčtuje dohodnutým nebo určeným způsobem a nejedná se o podnikání. V případě elektrických zařízení je rozúčtování možné pouze u zařízení do napětí 52 kV včetně.</t>
  </si>
  <si>
    <t>§ 4 - Licence</t>
  </si>
  <si>
    <t>(1) Licence se uděluje nejvýše na 25 let, a to na</t>
  </si>
  <si>
    <t xml:space="preserve">h) </t>
  </si>
  <si>
    <t>výrobu tepelné energie,</t>
  </si>
  <si>
    <t xml:space="preserve">i) </t>
  </si>
  <si>
    <t>rozvod tepelné energie.</t>
  </si>
  <si>
    <t>Licencovaná činnost</t>
  </si>
  <si>
    <t>Všechny - přehledově</t>
  </si>
  <si>
    <t>- základní pojmy energetiky</t>
  </si>
  <si>
    <t>- státní energetická koncepce</t>
  </si>
  <si>
    <t>§4, odst (1), písm a) výroba elektřiny</t>
  </si>
  <si>
    <t>Kombinovaná výroba elektřiny a tepla</t>
  </si>
  <si>
    <t>Doc. Ing. Jiří Míka, CSc.</t>
  </si>
  <si>
    <t>§4, odst (1), písm h) výroba tepelné energie</t>
  </si>
  <si>
    <t>- základní principy KVET</t>
  </si>
  <si>
    <t>- typy turbín</t>
  </si>
  <si>
    <t>- provozní režimy v závislosti na odběrech tepla</t>
  </si>
  <si>
    <t>Distribuce tepla</t>
  </si>
  <si>
    <t>- systémy zásobování teplem</t>
  </si>
  <si>
    <t>- dodávka tepla a teplé vody</t>
  </si>
  <si>
    <t>- prvky systému zásobování teplem</t>
  </si>
  <si>
    <t>§4, odst (1), písm i) rozvod tepelné energie</t>
  </si>
  <si>
    <t>- energetická účinnost</t>
  </si>
  <si>
    <t>Celkem</t>
  </si>
  <si>
    <t>- účinnost kombinované výroby elektřiny a tepla</t>
  </si>
  <si>
    <t>Datum</t>
  </si>
  <si>
    <t>Vyučovací den</t>
  </si>
  <si>
    <t>Místo konání:</t>
  </si>
  <si>
    <t>Studijní materiály:</t>
  </si>
  <si>
    <t>Změna programu je vyhrazena</t>
  </si>
  <si>
    <t xml:space="preserve">Budou k dispozici v elektronické podobě, </t>
  </si>
  <si>
    <t>www adresa a přístupová hesla budou sděleny při zahájení</t>
  </si>
  <si>
    <t>Místo konání</t>
  </si>
  <si>
    <t>Možnosti zapojení:</t>
  </si>
  <si>
    <t>Výroba elektřiny v klasických zdrojích, kombinovaná výroba elektřiny a tepla, distribuce tepla</t>
  </si>
  <si>
    <t>Téma</t>
  </si>
  <si>
    <t>Podmínka zahájení:</t>
  </si>
  <si>
    <t>Minimální počet účastníků 20, maximálně 30 osob</t>
  </si>
  <si>
    <t>Mgr. Jan Teicher</t>
  </si>
  <si>
    <t>Neenergetikům, netechnikům, zejména právníkům, kteří se zabývají podporou licencovaných činností</t>
  </si>
  <si>
    <t xml:space="preserve">Je možné absolvovat pouze celý kurz </t>
  </si>
  <si>
    <t>Základní pojmy energetiky, SEK, energetická legislativa</t>
  </si>
  <si>
    <t>12:30-14:00</t>
  </si>
  <si>
    <t>14:15-15:45</t>
  </si>
  <si>
    <t>16:00-17:30</t>
  </si>
  <si>
    <t>09:00-10:30</t>
  </si>
  <si>
    <t>Položka</t>
  </si>
  <si>
    <t>Cena bez DPH</t>
  </si>
  <si>
    <t>Cena s DPH</t>
  </si>
  <si>
    <t>Celý kurz</t>
  </si>
  <si>
    <t>2 dny</t>
  </si>
  <si>
    <t>- vazby SEK, OZE/druhotné zdroje KVET</t>
  </si>
  <si>
    <t>Ing. František Švrček</t>
  </si>
  <si>
    <t>Měření dodávky tepla a teplé vody</t>
  </si>
  <si>
    <t>- kalibrace, pravidla, způsoby</t>
  </si>
  <si>
    <t>- způsoby fakturačního měření tepla a teplé vody</t>
  </si>
  <si>
    <t>- podružná měření, rozúčtování</t>
  </si>
  <si>
    <t>Ing. Edr</t>
  </si>
  <si>
    <t>- základní vzorce</t>
  </si>
  <si>
    <t>Průmyslové tepelné sítě</t>
  </si>
  <si>
    <t>- základní prvky průmyslových sítí</t>
  </si>
  <si>
    <t>- rozdíly mezi teplárenskými a průmyslovými soustavami</t>
  </si>
  <si>
    <t>- měření v průmyslových sítích</t>
  </si>
  <si>
    <t>10:45-11:30</t>
  </si>
  <si>
    <t>Základní výpočty v oblasti KVET</t>
  </si>
  <si>
    <t>- příklady výpočtů, účinnost distribuce tepla (pára, horká voda, 2 trubkové, 4 trubkové systémy …)</t>
  </si>
  <si>
    <t>11:30 -13:45</t>
  </si>
  <si>
    <t>- příklady výpočtů, účinnost výroby KVET a další</t>
  </si>
  <si>
    <t>14:00-15:30</t>
  </si>
  <si>
    <t>Samostatná práce</t>
  </si>
  <si>
    <t>- výpočet zadaných jednoduchých příkladů výroba</t>
  </si>
  <si>
    <t>- výpočet zadaných jednoduchých příkladů distribuce</t>
  </si>
  <si>
    <t>Praha</t>
  </si>
  <si>
    <t>Kombinovaná výroba elektřiny a tepla (Praha)</t>
  </si>
  <si>
    <t>Účinnost kombinované výroby elektřiny a tepla</t>
  </si>
  <si>
    <t>- vliv zapojení na účinnost</t>
  </si>
  <si>
    <t>Hotel Extol Inn</t>
  </si>
  <si>
    <t>Přístavní 340/2, Praha 7 - Holešovice</t>
  </si>
  <si>
    <t>Ing. Kamil Vrbka</t>
  </si>
  <si>
    <t>Úvod do problematiky</t>
  </si>
  <si>
    <t>Ing. Jan Pokorný</t>
  </si>
  <si>
    <t>10:30-10:45</t>
  </si>
  <si>
    <t>10:45-12:00</t>
  </si>
  <si>
    <t>Předpokládaný počet účastníků</t>
  </si>
  <si>
    <t>CELKEM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</si>
</sst>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4" x14ac:knownFonts="1">
    <font>
      <sz val="11"/>
      <color theme="1"/>
      <name val="Calibri"/>
      <family val="2"/>
      <charset val="238"/>
      <scheme val="minor"/>
    </font>
    <font>
      <u/>
      <sz val="11"/>
      <color theme="10"/>
      <name val="Calibri"/>
      <family val="2"/>
      <charset val="238"/>
      <scheme val="minor"/>
    </font>
    <font>
      <sz val="10"/>
      <color theme="1"/>
      <name val="Arial"/>
      <family val="2"/>
      <charset val="238"/>
    </font>
    <font>
      <b/>
      <sz val="9"/>
      <color theme="1"/>
      <name val="Arial"/>
      <family val="2"/>
      <charset val="238"/>
    </font>
    <font>
      <sz val="12"/>
      <color theme="1"/>
      <name val="Calibri"/>
      <family val="2"/>
      <charset val="238"/>
      <scheme val="minor"/>
    </font>
    <font>
      <sz val="11"/>
      <name val="Calibri"/>
      <family val="2"/>
      <charset val="238"/>
      <scheme val="minor"/>
    </font>
    <font>
      <sz val="10"/>
      <name val="Calibri"/>
      <family val="2"/>
      <charset val="238"/>
      <scheme val="minor"/>
    </font>
    <font>
      <b/>
      <sz val="11"/>
      <name val="Calibri"/>
      <family val="2"/>
      <charset val="238"/>
      <scheme val="minor"/>
    </font>
    <font>
      <b/>
      <sz val="11"/>
      <color theme="1"/>
      <name val="Calibri"/>
      <family val="2"/>
      <charset val="238"/>
      <scheme val="minor"/>
    </font>
    <font>
      <b/>
      <u/>
      <sz val="11"/>
      <color theme="1"/>
      <name val="Calibri"/>
      <family val="2"/>
      <charset val="238"/>
      <scheme val="minor"/>
    </font>
    <font>
      <sz val="10"/>
      <color theme="1"/>
      <name val="Calibri"/>
      <family val="2"/>
      <charset val="238"/>
      <scheme val="minor"/>
    </font>
    <font>
      <b/>
      <sz val="14"/>
      <color theme="1"/>
      <name val="Calibri"/>
      <family val="2"/>
      <charset val="238"/>
      <scheme val="minor"/>
    </font>
    <font>
      <b/>
      <sz val="12"/>
      <color theme="1"/>
      <name val="Calibri"/>
      <family val="2"/>
      <charset val="238"/>
      <scheme val="minor"/>
    </font>
    <font>
      <sz val="11"/>
      <color theme="1"/>
      <name val="Calibri"/>
      <family val="2"/>
      <charset val="238"/>
      <scheme val="minor"/>
    </font>
  </fonts>
  <fills count="3">
    <fill>
      <patternFill patternType="none"/>
    </fill>
    <fill>
      <patternFill patternType="gray125"/>
    </fill>
    <fill>
      <patternFill patternType="solid">
        <fgColor theme="2" tint="-9.9978637043366805E-2"/>
        <bgColor indexed="64"/>
      </patternFill>
    </fill>
  </fills>
  <borders count="36">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1" fillId="0" borderId="0" applyNumberFormat="0" applyFill="0" applyBorder="0" applyAlignment="0" applyProtection="0"/>
    <xf numFmtId="0" fontId="2" fillId="0" borderId="0"/>
  </cellStyleXfs>
  <cellXfs count="92">
    <xf numFmtId="0" fontId="0" fillId="0" borderId="0" xfId="0"/>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0" fillId="0" borderId="0" xfId="0" applyAlignment="1">
      <alignment horizontal="center"/>
    </xf>
    <xf numFmtId="17" fontId="0" fillId="0" borderId="0" xfId="0" applyNumberFormat="1"/>
    <xf numFmtId="0" fontId="0" fillId="0" borderId="0" xfId="0" applyAlignment="1">
      <alignment horizontal="right"/>
    </xf>
    <xf numFmtId="0" fontId="4" fillId="0" borderId="0" xfId="0" applyFont="1"/>
    <xf numFmtId="0" fontId="0" fillId="0" borderId="3" xfId="0" applyBorder="1"/>
    <xf numFmtId="0" fontId="0" fillId="0" borderId="4" xfId="0" applyBorder="1"/>
    <xf numFmtId="0" fontId="3" fillId="0" borderId="5" xfId="2" applyFont="1" applyFill="1" applyBorder="1" applyAlignment="1">
      <alignment horizontal="center" vertical="center" wrapText="1"/>
    </xf>
    <xf numFmtId="49" fontId="0" fillId="0" borderId="6" xfId="0" applyNumberFormat="1" applyBorder="1"/>
    <xf numFmtId="49" fontId="0" fillId="0" borderId="6" xfId="0" applyNumberFormat="1" applyBorder="1" applyAlignment="1">
      <alignment wrapText="1"/>
    </xf>
    <xf numFmtId="0" fontId="5" fillId="0" borderId="7" xfId="0" applyFont="1" applyBorder="1" applyAlignment="1">
      <alignment horizontal="center"/>
    </xf>
    <xf numFmtId="0" fontId="0" fillId="0" borderId="8" xfId="0" applyBorder="1"/>
    <xf numFmtId="0" fontId="0" fillId="0" borderId="8" xfId="0" applyBorder="1" applyAlignment="1">
      <alignment horizontal="center"/>
    </xf>
    <xf numFmtId="49" fontId="0" fillId="0" borderId="9" xfId="0" applyNumberFormat="1" applyBorder="1"/>
    <xf numFmtId="0" fontId="0" fillId="0" borderId="10" xfId="0" applyBorder="1"/>
    <xf numFmtId="0" fontId="0" fillId="0" borderId="10" xfId="0" applyBorder="1" applyAlignment="1">
      <alignment horizontal="center"/>
    </xf>
    <xf numFmtId="49" fontId="0" fillId="0" borderId="9" xfId="0" applyNumberFormat="1" applyBorder="1" applyAlignment="1">
      <alignment wrapText="1"/>
    </xf>
    <xf numFmtId="0" fontId="0" fillId="0" borderId="0" xfId="0" applyAlignment="1">
      <alignment horizontal="center"/>
    </xf>
    <xf numFmtId="0" fontId="6" fillId="0" borderId="7" xfId="0" applyFont="1" applyBorder="1" applyAlignment="1">
      <alignment horizontal="center"/>
    </xf>
    <xf numFmtId="0" fontId="6" fillId="0" borderId="11" xfId="0" applyFont="1" applyBorder="1" applyAlignment="1">
      <alignment horizontal="center"/>
    </xf>
    <xf numFmtId="0" fontId="7" fillId="0" borderId="12" xfId="0" applyFont="1" applyBorder="1"/>
    <xf numFmtId="0" fontId="8" fillId="0" borderId="13" xfId="0" applyFont="1" applyBorder="1"/>
    <xf numFmtId="0" fontId="0" fillId="0" borderId="14" xfId="0" applyBorder="1"/>
    <xf numFmtId="49" fontId="8" fillId="0" borderId="2" xfId="0" applyNumberFormat="1" applyFont="1" applyFill="1" applyBorder="1" applyAlignment="1">
      <alignment wrapText="1"/>
    </xf>
    <xf numFmtId="0" fontId="0" fillId="0" borderId="1" xfId="0" applyBorder="1"/>
    <xf numFmtId="0" fontId="3" fillId="0" borderId="15" xfId="2" applyFont="1" applyFill="1" applyBorder="1" applyAlignment="1">
      <alignment horizontal="center" vertical="center" wrapText="1"/>
    </xf>
    <xf numFmtId="0" fontId="3" fillId="0" borderId="16"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0" fillId="0" borderId="19" xfId="0" applyBorder="1"/>
    <xf numFmtId="0" fontId="0" fillId="0" borderId="7"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3" xfId="0" applyBorder="1" applyAlignment="1">
      <alignment vertical="top"/>
    </xf>
    <xf numFmtId="0" fontId="0" fillId="0" borderId="21" xfId="0" applyBorder="1" applyAlignment="1">
      <alignment vertical="top"/>
    </xf>
    <xf numFmtId="0" fontId="0" fillId="0" borderId="19" xfId="0" applyBorder="1" applyAlignment="1">
      <alignment vertical="top"/>
    </xf>
    <xf numFmtId="0" fontId="0" fillId="0" borderId="0" xfId="0" applyAlignment="1">
      <alignment vertical="top"/>
    </xf>
    <xf numFmtId="0" fontId="0" fillId="0" borderId="24" xfId="0" applyBorder="1" applyAlignment="1">
      <alignment vertical="top"/>
    </xf>
    <xf numFmtId="0" fontId="0" fillId="0" borderId="25" xfId="0" applyBorder="1" applyAlignment="1">
      <alignment vertical="top"/>
    </xf>
    <xf numFmtId="0" fontId="0" fillId="0" borderId="26" xfId="0" applyBorder="1" applyAlignment="1">
      <alignment vertical="top"/>
    </xf>
    <xf numFmtId="0" fontId="0" fillId="0" borderId="19" xfId="0" applyFont="1" applyBorder="1"/>
    <xf numFmtId="0" fontId="8" fillId="0" borderId="0" xfId="0" applyFont="1" applyFill="1" applyAlignment="1">
      <alignment horizontal="center"/>
    </xf>
    <xf numFmtId="0" fontId="8" fillId="0" borderId="0" xfId="0" applyFont="1"/>
    <xf numFmtId="0" fontId="0" fillId="0" borderId="1" xfId="0" applyBorder="1" applyAlignment="1">
      <alignment horizontal="center"/>
    </xf>
    <xf numFmtId="0" fontId="0" fillId="0" borderId="0" xfId="0" applyAlignment="1">
      <alignment horizontal="center"/>
    </xf>
    <xf numFmtId="0" fontId="9" fillId="0" borderId="0" xfId="0" applyFont="1"/>
    <xf numFmtId="0" fontId="10" fillId="0" borderId="7" xfId="0" applyFont="1" applyBorder="1"/>
    <xf numFmtId="0" fontId="10" fillId="0" borderId="19" xfId="0" applyFont="1" applyBorder="1"/>
    <xf numFmtId="0" fontId="10" fillId="0" borderId="19" xfId="0" applyFont="1" applyBorder="1" applyAlignment="1">
      <alignment vertical="top" wrapText="1"/>
    </xf>
    <xf numFmtId="0" fontId="10" fillId="0" borderId="26" xfId="0" applyFont="1" applyBorder="1" applyAlignment="1">
      <alignment vertical="top" wrapText="1"/>
    </xf>
    <xf numFmtId="14" fontId="0" fillId="0" borderId="5" xfId="0" applyNumberFormat="1" applyBorder="1" applyAlignment="1">
      <alignment horizontal="center"/>
    </xf>
    <xf numFmtId="164" fontId="0" fillId="0" borderId="0" xfId="0" applyNumberFormat="1" applyAlignment="1">
      <alignment horizontal="left"/>
    </xf>
    <xf numFmtId="0" fontId="0" fillId="0" borderId="0" xfId="0" applyAlignment="1">
      <alignment horizontal="center" wrapText="1"/>
    </xf>
    <xf numFmtId="0" fontId="0" fillId="0" borderId="0" xfId="0" applyAlignment="1">
      <alignment horizontal="center" vertical="center" wrapText="1"/>
    </xf>
    <xf numFmtId="4" fontId="0" fillId="0" borderId="0" xfId="0" applyNumberFormat="1"/>
    <xf numFmtId="0" fontId="0" fillId="0" borderId="0" xfId="0" applyFont="1"/>
    <xf numFmtId="0" fontId="0" fillId="0" borderId="0" xfId="0" applyAlignment="1">
      <alignment horizontal="center"/>
    </xf>
    <xf numFmtId="0" fontId="3" fillId="0" borderId="34" xfId="2" applyFont="1" applyFill="1" applyBorder="1" applyAlignment="1">
      <alignment horizontal="center" vertical="center" wrapText="1"/>
    </xf>
    <xf numFmtId="0" fontId="3" fillId="0" borderId="35" xfId="2" applyFont="1" applyFill="1" applyBorder="1" applyAlignment="1">
      <alignment horizontal="center" vertical="center" wrapText="1"/>
    </xf>
    <xf numFmtId="0" fontId="8" fillId="0" borderId="15" xfId="2" applyFont="1" applyFill="1" applyBorder="1" applyAlignment="1">
      <alignment horizontal="left" vertical="center" wrapText="1"/>
    </xf>
    <xf numFmtId="0" fontId="13" fillId="0" borderId="16" xfId="2" applyFont="1" applyFill="1" applyBorder="1" applyAlignment="1">
      <alignment horizontal="center" vertical="center" wrapText="1"/>
    </xf>
    <xf numFmtId="0" fontId="0" fillId="0" borderId="16" xfId="2" applyFont="1" applyFill="1" applyBorder="1" applyAlignment="1">
      <alignment horizontal="center" vertical="center" wrapText="1"/>
    </xf>
    <xf numFmtId="4" fontId="8" fillId="0" borderId="0" xfId="0" applyNumberFormat="1" applyFont="1"/>
    <xf numFmtId="0" fontId="0" fillId="0" borderId="0" xfId="0" applyAlignment="1">
      <alignment horizontal="center"/>
    </xf>
    <xf numFmtId="0" fontId="12" fillId="0" borderId="0" xfId="0" applyFont="1" applyAlignment="1">
      <alignment horizontal="center"/>
    </xf>
    <xf numFmtId="0" fontId="11" fillId="0" borderId="0" xfId="0" applyFont="1" applyAlignment="1">
      <alignment horizontal="center"/>
    </xf>
    <xf numFmtId="0" fontId="0" fillId="0" borderId="0" xfId="0" applyAlignment="1">
      <alignment horizontal="left" wrapText="1"/>
    </xf>
    <xf numFmtId="0" fontId="3" fillId="0" borderId="14" xfId="2" applyFont="1" applyFill="1" applyBorder="1" applyAlignment="1">
      <alignment horizontal="center" vertical="center" wrapText="1"/>
    </xf>
    <xf numFmtId="0" fontId="3" fillId="0" borderId="27" xfId="2" applyFont="1" applyFill="1" applyBorder="1" applyAlignment="1">
      <alignment horizontal="center" vertical="center" wrapText="1"/>
    </xf>
    <xf numFmtId="0" fontId="3" fillId="0" borderId="28" xfId="2" applyFont="1" applyFill="1" applyBorder="1" applyAlignment="1">
      <alignment horizontal="center" vertical="center" wrapText="1"/>
    </xf>
    <xf numFmtId="0" fontId="1" fillId="0" borderId="16" xfId="1" applyBorder="1" applyAlignment="1">
      <alignment horizontal="center" vertical="center"/>
    </xf>
    <xf numFmtId="0" fontId="1" fillId="0" borderId="8" xfId="1" applyBorder="1" applyAlignment="1">
      <alignment horizontal="center" vertical="center"/>
    </xf>
    <xf numFmtId="0" fontId="1" fillId="0" borderId="10" xfId="1" applyBorder="1" applyAlignment="1">
      <alignment horizontal="center" vertical="center"/>
    </xf>
    <xf numFmtId="14" fontId="0" fillId="0" borderId="18" xfId="0" applyNumberFormat="1" applyBorder="1" applyAlignment="1">
      <alignment horizontal="center" vertical="center"/>
    </xf>
    <xf numFmtId="14" fontId="0" fillId="0" borderId="32" xfId="0" applyNumberFormat="1" applyBorder="1" applyAlignment="1">
      <alignment horizontal="center" vertical="center"/>
    </xf>
    <xf numFmtId="14" fontId="0" fillId="0" borderId="33" xfId="0" applyNumberFormat="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xf>
    <xf numFmtId="0" fontId="3" fillId="2" borderId="16"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cellXfs>
  <cellStyles count="3">
    <cellStyle name="Hypertextový odkaz" xfId="1" builtinId="8"/>
    <cellStyle name="Normální" xfId="0" builtinId="0"/>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219075</xdr:colOff>
      <xdr:row>9</xdr:row>
      <xdr:rowOff>171450</xdr:rowOff>
    </xdr:from>
    <xdr:to>
      <xdr:col>4</xdr:col>
      <xdr:colOff>523875</xdr:colOff>
      <xdr:row>15</xdr:row>
      <xdr:rowOff>85725</xdr:rowOff>
    </xdr:to>
    <xdr:pic>
      <xdr:nvPicPr>
        <xdr:cNvPr id="1030" name="Obrázek 2"/>
        <xdr:cNvPicPr>
          <a:picLocks noChangeAspect="1"/>
        </xdr:cNvPicPr>
      </xdr:nvPicPr>
      <xdr:blipFill>
        <a:blip xmlns:r="http://schemas.openxmlformats.org/officeDocument/2006/relationships" r:embed="rId1" cstate="print"/>
        <a:srcRect/>
        <a:stretch>
          <a:fillRect/>
        </a:stretch>
      </xdr:blipFill>
      <xdr:spPr bwMode="auto">
        <a:xfrm>
          <a:off x="2495550" y="1895475"/>
          <a:ext cx="914400" cy="1057275"/>
        </a:xfrm>
        <a:prstGeom prst="rect">
          <a:avLst/>
        </a:prstGeom>
        <a:noFill/>
        <a:ln w="9525">
          <a:noFill/>
          <a:miter lim="800000"/>
          <a:headEnd/>
          <a:tailEnd/>
        </a:ln>
      </xdr:spPr>
    </xdr:pic>
    <xdr:clientData/>
  </xdr:twoCellAnchor>
  <xdr:twoCellAnchor editAs="oneCell">
    <xdr:from>
      <xdr:col>3</xdr:col>
      <xdr:colOff>304801</xdr:colOff>
      <xdr:row>2</xdr:row>
      <xdr:rowOff>114300</xdr:rowOff>
    </xdr:from>
    <xdr:to>
      <xdr:col>4</xdr:col>
      <xdr:colOff>550644</xdr:colOff>
      <xdr:row>7</xdr:row>
      <xdr:rowOff>97800</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81276" y="504825"/>
          <a:ext cx="855443" cy="936000"/>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abSelected="1" workbookViewId="0">
      <selection sqref="A1:I1"/>
    </sheetView>
  </sheetViews>
  <sheetFormatPr defaultRowHeight="15" x14ac:dyDescent="0.25"/>
  <cols>
    <col min="3" max="3" width="15.85546875" customWidth="1"/>
  </cols>
  <sheetData>
    <row r="1" spans="1:9" ht="15.75" x14ac:dyDescent="0.25">
      <c r="A1" s="68" t="s">
        <v>6</v>
      </c>
      <c r="B1" s="68"/>
      <c r="C1" s="68"/>
      <c r="D1" s="68"/>
      <c r="E1" s="68"/>
      <c r="F1" s="68"/>
      <c r="G1" s="68"/>
      <c r="H1" s="68"/>
      <c r="I1" s="68"/>
    </row>
    <row r="2" spans="1:9" x14ac:dyDescent="0.25">
      <c r="A2" s="67" t="s">
        <v>7</v>
      </c>
      <c r="B2" s="67"/>
      <c r="C2" s="67"/>
      <c r="D2" s="67"/>
      <c r="E2" s="67"/>
      <c r="F2" s="67"/>
      <c r="G2" s="67"/>
      <c r="H2" s="67"/>
      <c r="I2" s="67"/>
    </row>
    <row r="4" spans="1:9" x14ac:dyDescent="0.25">
      <c r="A4" s="67"/>
      <c r="B4" s="67"/>
      <c r="C4" s="67"/>
      <c r="D4" s="67"/>
      <c r="E4" s="67"/>
      <c r="F4" s="67"/>
      <c r="G4" s="67"/>
      <c r="H4" s="67"/>
      <c r="I4" s="67"/>
    </row>
    <row r="9" spans="1:9" x14ac:dyDescent="0.25">
      <c r="A9" s="67" t="s">
        <v>8</v>
      </c>
      <c r="B9" s="67"/>
      <c r="C9" s="67"/>
      <c r="D9" s="67"/>
      <c r="E9" s="67"/>
      <c r="F9" s="67"/>
      <c r="G9" s="67"/>
      <c r="H9" s="67"/>
      <c r="I9" s="67"/>
    </row>
    <row r="17" spans="1:9" x14ac:dyDescent="0.25">
      <c r="A17" s="67"/>
      <c r="B17" s="67"/>
      <c r="C17" s="67"/>
      <c r="D17" s="67"/>
      <c r="E17" s="67"/>
      <c r="F17" s="67"/>
      <c r="G17" s="67"/>
      <c r="H17" s="67"/>
      <c r="I17" s="67"/>
    </row>
    <row r="27" spans="1:9" x14ac:dyDescent="0.25">
      <c r="A27" s="67" t="s">
        <v>9</v>
      </c>
      <c r="B27" s="67"/>
      <c r="C27" s="67"/>
      <c r="D27" s="67"/>
      <c r="E27" s="67"/>
      <c r="F27" s="67"/>
      <c r="G27" s="67"/>
      <c r="H27" s="67"/>
      <c r="I27" s="67"/>
    </row>
    <row r="28" spans="1:9" ht="18.75" x14ac:dyDescent="0.3">
      <c r="A28" s="69" t="s">
        <v>93</v>
      </c>
      <c r="B28" s="69"/>
      <c r="C28" s="69"/>
      <c r="D28" s="69"/>
      <c r="E28" s="69"/>
      <c r="F28" s="69"/>
      <c r="G28" s="69"/>
      <c r="H28" s="69"/>
      <c r="I28" s="69"/>
    </row>
    <row r="29" spans="1:9" x14ac:dyDescent="0.25">
      <c r="A29" s="45"/>
      <c r="B29" s="45"/>
      <c r="C29" s="45"/>
      <c r="D29" s="45"/>
      <c r="E29" s="45"/>
      <c r="F29" s="45"/>
      <c r="G29" s="45"/>
      <c r="H29" s="45"/>
      <c r="I29" s="45"/>
    </row>
    <row r="30" spans="1:9" ht="30" customHeight="1" x14ac:dyDescent="0.25">
      <c r="A30" s="40" t="s">
        <v>10</v>
      </c>
      <c r="C30" s="70" t="s">
        <v>59</v>
      </c>
      <c r="D30" s="70"/>
      <c r="E30" s="70"/>
      <c r="F30" s="70"/>
      <c r="G30" s="70"/>
      <c r="H30" s="70"/>
      <c r="I30" s="70"/>
    </row>
    <row r="31" spans="1:9" x14ac:dyDescent="0.25">
      <c r="A31" t="s">
        <v>53</v>
      </c>
      <c r="C31" s="49" t="s">
        <v>60</v>
      </c>
    </row>
    <row r="32" spans="1:9" x14ac:dyDescent="0.25">
      <c r="A32" t="s">
        <v>11</v>
      </c>
      <c r="C32" t="s">
        <v>70</v>
      </c>
    </row>
    <row r="33" spans="1:3" x14ac:dyDescent="0.25">
      <c r="A33" t="s">
        <v>12</v>
      </c>
      <c r="C33" s="55">
        <f>Souhrn!I3</f>
        <v>42991</v>
      </c>
    </row>
    <row r="34" spans="1:3" x14ac:dyDescent="0.25">
      <c r="A34" t="s">
        <v>13</v>
      </c>
      <c r="C34" s="55">
        <f>Souhrn!I7</f>
        <v>42992</v>
      </c>
    </row>
    <row r="35" spans="1:3" x14ac:dyDescent="0.25">
      <c r="C35" s="4"/>
    </row>
    <row r="36" spans="1:3" x14ac:dyDescent="0.25">
      <c r="A36" t="s">
        <v>47</v>
      </c>
      <c r="C36" s="59" t="s">
        <v>96</v>
      </c>
    </row>
    <row r="37" spans="1:3" x14ac:dyDescent="0.25">
      <c r="C37" s="59" t="s">
        <v>97</v>
      </c>
    </row>
    <row r="38" spans="1:3" x14ac:dyDescent="0.25">
      <c r="A38" t="s">
        <v>56</v>
      </c>
      <c r="C38" t="s">
        <v>57</v>
      </c>
    </row>
    <row r="39" spans="1:3" x14ac:dyDescent="0.25">
      <c r="A39" t="s">
        <v>14</v>
      </c>
      <c r="C39" t="s">
        <v>15</v>
      </c>
    </row>
    <row r="41" spans="1:3" x14ac:dyDescent="0.25">
      <c r="A41" t="s">
        <v>48</v>
      </c>
      <c r="C41" t="s">
        <v>50</v>
      </c>
    </row>
    <row r="42" spans="1:3" x14ac:dyDescent="0.25">
      <c r="C42" t="s">
        <v>51</v>
      </c>
    </row>
    <row r="43" spans="1:3" x14ac:dyDescent="0.25">
      <c r="C43" s="46" t="s">
        <v>49</v>
      </c>
    </row>
    <row r="51" spans="1:9" ht="15.75" x14ac:dyDescent="0.25">
      <c r="A51" s="68" t="s">
        <v>16</v>
      </c>
      <c r="B51" s="68"/>
      <c r="C51" s="68"/>
      <c r="D51" s="68"/>
      <c r="E51" s="68"/>
      <c r="F51" s="68"/>
      <c r="G51" s="68"/>
      <c r="H51" s="68"/>
      <c r="I51" s="68"/>
    </row>
    <row r="52" spans="1:9" ht="29.25" customHeight="1" x14ac:dyDescent="0.25">
      <c r="A52" s="70" t="s">
        <v>17</v>
      </c>
      <c r="B52" s="70"/>
      <c r="C52" s="70"/>
      <c r="D52" s="70"/>
      <c r="E52" s="70"/>
      <c r="F52" s="70"/>
      <c r="G52" s="70"/>
      <c r="H52" s="70"/>
      <c r="I52" s="70"/>
    </row>
    <row r="54" spans="1:9" x14ac:dyDescent="0.25">
      <c r="A54" s="67" t="s">
        <v>18</v>
      </c>
      <c r="B54" s="67"/>
      <c r="C54" s="67"/>
      <c r="D54" s="67"/>
      <c r="E54" s="67"/>
      <c r="F54" s="67"/>
      <c r="G54" s="67"/>
      <c r="H54" s="67"/>
      <c r="I54" s="67"/>
    </row>
    <row r="55" spans="1:9" ht="225.75" customHeight="1" x14ac:dyDescent="0.25">
      <c r="A55" s="70" t="s">
        <v>19</v>
      </c>
      <c r="B55" s="70"/>
      <c r="C55" s="70"/>
      <c r="D55" s="70"/>
      <c r="E55" s="70"/>
      <c r="F55" s="70"/>
      <c r="G55" s="70"/>
      <c r="H55" s="70"/>
      <c r="I55" s="70"/>
    </row>
    <row r="57" spans="1:9" x14ac:dyDescent="0.25">
      <c r="A57" s="67" t="s">
        <v>20</v>
      </c>
      <c r="B57" s="67"/>
      <c r="C57" s="67"/>
      <c r="D57" s="67"/>
      <c r="E57" s="67"/>
      <c r="F57" s="67"/>
      <c r="G57" s="67"/>
      <c r="H57" s="67"/>
      <c r="I57" s="67"/>
    </row>
    <row r="58" spans="1:9" x14ac:dyDescent="0.25">
      <c r="A58" t="s">
        <v>21</v>
      </c>
    </row>
    <row r="59" spans="1:9" ht="15.75" x14ac:dyDescent="0.25">
      <c r="A59" s="5" t="s">
        <v>22</v>
      </c>
      <c r="B59" s="6" t="s">
        <v>23</v>
      </c>
    </row>
    <row r="60" spans="1:9" ht="15.75" x14ac:dyDescent="0.25">
      <c r="A60" s="5" t="s">
        <v>24</v>
      </c>
      <c r="B60" s="6" t="s">
        <v>25</v>
      </c>
    </row>
  </sheetData>
  <mergeCells count="13">
    <mergeCell ref="A57:I57"/>
    <mergeCell ref="A28:I28"/>
    <mergeCell ref="C30:I30"/>
    <mergeCell ref="A51:I51"/>
    <mergeCell ref="A52:I52"/>
    <mergeCell ref="A54:I54"/>
    <mergeCell ref="A55:I55"/>
    <mergeCell ref="A27:I27"/>
    <mergeCell ref="A1:I1"/>
    <mergeCell ref="A2:I2"/>
    <mergeCell ref="A4:I4"/>
    <mergeCell ref="A9:I9"/>
    <mergeCell ref="A17:I17"/>
  </mergeCells>
  <pageMargins left="0.70866141732283472" right="0.70866141732283472" top="0.78740157480314965" bottom="0.78740157480314965" header="0.31496062992125984" footer="0.31496062992125984"/>
  <pageSetup paperSize="9" scale="98"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opLeftCell="B1" workbookViewId="0">
      <pane ySplit="1" topLeftCell="A2" activePane="bottomLeft" state="frozen"/>
      <selection pane="bottomLeft" activeCell="I7" sqref="I7:I10"/>
    </sheetView>
  </sheetViews>
  <sheetFormatPr defaultRowHeight="15" x14ac:dyDescent="0.25"/>
  <cols>
    <col min="1" max="1" width="6" customWidth="1"/>
    <col min="2" max="2" width="59" bestFit="1" customWidth="1"/>
    <col min="3" max="3" width="35.42578125" customWidth="1"/>
    <col min="4" max="4" width="37.42578125" customWidth="1"/>
    <col min="5" max="5" width="9.85546875" customWidth="1"/>
    <col min="6" max="8" width="10.7109375" customWidth="1"/>
    <col min="9" max="9" width="10.42578125" customWidth="1"/>
  </cols>
  <sheetData>
    <row r="1" spans="1:9" s="3" customFormat="1" ht="48.75" thickBot="1" x14ac:dyDescent="0.3">
      <c r="A1" s="27" t="s">
        <v>55</v>
      </c>
      <c r="B1" s="27" t="s">
        <v>0</v>
      </c>
      <c r="C1" s="28" t="s">
        <v>1</v>
      </c>
      <c r="D1" s="28" t="s">
        <v>26</v>
      </c>
      <c r="E1" s="28" t="s">
        <v>2</v>
      </c>
      <c r="F1" s="29" t="s">
        <v>46</v>
      </c>
      <c r="G1" s="29" t="s">
        <v>52</v>
      </c>
      <c r="H1" s="29" t="s">
        <v>4</v>
      </c>
      <c r="I1" s="30" t="s">
        <v>45</v>
      </c>
    </row>
    <row r="2" spans="1:9" s="48" customFormat="1" ht="15.75" thickBot="1" x14ac:dyDescent="0.3">
      <c r="A2" s="71" t="s">
        <v>54</v>
      </c>
      <c r="B2" s="72"/>
      <c r="C2" s="72"/>
      <c r="D2" s="72"/>
      <c r="E2" s="73"/>
      <c r="F2" s="29"/>
      <c r="G2" s="29"/>
      <c r="H2" s="86">
        <v>1</v>
      </c>
      <c r="I2" s="30"/>
    </row>
    <row r="3" spans="1:9" x14ac:dyDescent="0.25">
      <c r="A3" s="35">
        <f>'1. den'!A3</f>
        <v>1</v>
      </c>
      <c r="B3" s="33" t="str">
        <f>'1. den'!B3</f>
        <v>Základní pojmy energetiky, SEK, energetická legislativa</v>
      </c>
      <c r="C3" s="32" t="str">
        <f>'1. den'!C3</f>
        <v>Ing. Roman Portužák, CSc.</v>
      </c>
      <c r="D3" s="50" t="str">
        <f>'1. den'!D3</f>
        <v>Všechny - přehledově</v>
      </c>
      <c r="E3" s="32">
        <f>'1. den'!E3</f>
        <v>2</v>
      </c>
      <c r="F3" s="83">
        <v>1</v>
      </c>
      <c r="G3" s="80" t="s">
        <v>92</v>
      </c>
      <c r="H3" s="87"/>
      <c r="I3" s="77">
        <v>42991</v>
      </c>
    </row>
    <row r="4" spans="1:9" x14ac:dyDescent="0.25">
      <c r="A4" s="36">
        <f>'1. den'!A7</f>
        <v>2</v>
      </c>
      <c r="B4" s="34" t="str">
        <f>'1. den'!B7</f>
        <v>Kombinovaná výroba elektřiny a tepla</v>
      </c>
      <c r="C4" s="31" t="str">
        <f>'1. den'!C7</f>
        <v>Doc. Ing. Jiří Míka, CSc.</v>
      </c>
      <c r="D4" s="51" t="str">
        <f>'1. den'!D7</f>
        <v>§4, odst (1), písm a) výroba elektřiny</v>
      </c>
      <c r="E4" s="44">
        <f>'1. den'!E7</f>
        <v>2</v>
      </c>
      <c r="F4" s="84"/>
      <c r="G4" s="81"/>
      <c r="H4" s="87"/>
      <c r="I4" s="78"/>
    </row>
    <row r="5" spans="1:9" x14ac:dyDescent="0.25">
      <c r="A5" s="37">
        <f>'1. den'!A12</f>
        <v>3</v>
      </c>
      <c r="B5" s="38" t="str">
        <f>'1. den'!B12</f>
        <v>Distribuce tepla</v>
      </c>
      <c r="C5" s="39" t="str">
        <f>'1. den'!C12</f>
        <v>Ing. František Švrček</v>
      </c>
      <c r="D5" s="52" t="str">
        <f>'1. den'!D12</f>
        <v>§4, odst (1), písm i) rozvod tepelné energie</v>
      </c>
      <c r="E5" s="39">
        <f>'1. den'!E12</f>
        <v>2</v>
      </c>
      <c r="F5" s="84"/>
      <c r="G5" s="81"/>
      <c r="H5" s="87"/>
      <c r="I5" s="78"/>
    </row>
    <row r="6" spans="1:9" ht="15.75" thickBot="1" x14ac:dyDescent="0.3">
      <c r="A6" s="41">
        <f>'1. den'!A16</f>
        <v>4</v>
      </c>
      <c r="B6" s="42" t="str">
        <f>'1. den'!B16</f>
        <v>Měření dodávky tepla a teplé vody</v>
      </c>
      <c r="C6" s="43" t="str">
        <f>'1. den'!C16</f>
        <v>Ing. Edr</v>
      </c>
      <c r="D6" s="52" t="str">
        <f>'1. den'!D16</f>
        <v>§4, odst (1), písm i) rozvod tepelné energie</v>
      </c>
      <c r="E6" s="43">
        <f>'1. den'!E16</f>
        <v>2</v>
      </c>
      <c r="F6" s="85"/>
      <c r="G6" s="82"/>
      <c r="H6" s="87"/>
      <c r="I6" s="79"/>
    </row>
    <row r="7" spans="1:9" x14ac:dyDescent="0.25">
      <c r="A7" s="35">
        <f>'2. den'!A2</f>
        <v>5</v>
      </c>
      <c r="B7" s="33" t="str">
        <f>'2. den'!B2</f>
        <v>Účinnost kombinované výroby elektřiny a tepla</v>
      </c>
      <c r="C7" s="32" t="str">
        <f>'2. den'!C2</f>
        <v>Mgr. Jan Teicher</v>
      </c>
      <c r="D7" s="50" t="str">
        <f>'2. den'!D2</f>
        <v>§4, odst (1), písm i) rozvod tepelné energie</v>
      </c>
      <c r="E7" s="32">
        <f>'2. den'!E2</f>
        <v>2</v>
      </c>
      <c r="F7" s="74">
        <v>2</v>
      </c>
      <c r="G7" s="80" t="s">
        <v>92</v>
      </c>
      <c r="H7" s="87"/>
      <c r="I7" s="77">
        <f>I3+1</f>
        <v>42992</v>
      </c>
    </row>
    <row r="8" spans="1:9" s="40" customFormat="1" ht="25.5" x14ac:dyDescent="0.25">
      <c r="A8" s="37">
        <f>'2. den'!A6</f>
        <v>6</v>
      </c>
      <c r="B8" s="38" t="str">
        <f>'2. den'!B6</f>
        <v>Průmyslové tepelné sítě</v>
      </c>
      <c r="C8" s="39" t="str">
        <f>'2. den'!C6</f>
        <v>Ing. Kamil Vrbka</v>
      </c>
      <c r="D8" s="52" t="str">
        <f>CONCATENATE('2. den'!D6,", ",'2. den'!D7)</f>
        <v>§4, odst (1), písm i) rozvod tepelné energie, §4, odst (1), písm h) výroba tepelné energie</v>
      </c>
      <c r="E8" s="39">
        <f>'2. den'!E6</f>
        <v>1</v>
      </c>
      <c r="F8" s="75"/>
      <c r="G8" s="81"/>
      <c r="H8" s="87"/>
      <c r="I8" s="78"/>
    </row>
    <row r="9" spans="1:9" s="40" customFormat="1" x14ac:dyDescent="0.25">
      <c r="A9" s="37">
        <f>'2. den'!A10</f>
        <v>7</v>
      </c>
      <c r="B9" s="38" t="str">
        <f>'2. den'!B10</f>
        <v>Základní výpočty v oblasti KVET</v>
      </c>
      <c r="C9" s="39" t="str">
        <f>'2. den'!C10</f>
        <v>Mgr. Jan Teicher</v>
      </c>
      <c r="D9" s="52" t="str">
        <f>CONCATENATE('2. den'!D10,", ",'2. den'!D11)</f>
        <v xml:space="preserve">§4, odst (1), písm a) výroba elektřiny, </v>
      </c>
      <c r="E9" s="39">
        <f>'2. den'!E10</f>
        <v>3</v>
      </c>
      <c r="F9" s="75"/>
      <c r="G9" s="81"/>
      <c r="H9" s="87"/>
      <c r="I9" s="78"/>
    </row>
    <row r="10" spans="1:9" s="40" customFormat="1" ht="30" customHeight="1" thickBot="1" x14ac:dyDescent="0.3">
      <c r="A10" s="41">
        <f>'2. den'!A13</f>
        <v>8</v>
      </c>
      <c r="B10" s="42" t="str">
        <f>'2. den'!B13</f>
        <v>Samostatná práce</v>
      </c>
      <c r="C10" s="43" t="str">
        <f>'2. den'!C13</f>
        <v>Mgr. Jan Teicher</v>
      </c>
      <c r="D10" s="53" t="str">
        <f>CONCATENATE('2. den'!D13," ",'2. den'!D14)</f>
        <v>§4, odst (1), písm a) výroba elektřiny §4, odst (1), písm h) výroba tepelné energie</v>
      </c>
      <c r="E10" s="43">
        <f>'2. den'!E13</f>
        <v>2</v>
      </c>
      <c r="F10" s="76"/>
      <c r="G10" s="82"/>
      <c r="H10" s="88"/>
      <c r="I10" s="79"/>
    </row>
    <row r="11" spans="1:9" x14ac:dyDescent="0.25">
      <c r="E11">
        <f>SUM(E3:E10)</f>
        <v>16</v>
      </c>
    </row>
  </sheetData>
  <mergeCells count="8">
    <mergeCell ref="A2:E2"/>
    <mergeCell ref="F7:F10"/>
    <mergeCell ref="I3:I6"/>
    <mergeCell ref="I7:I10"/>
    <mergeCell ref="G7:G10"/>
    <mergeCell ref="F3:F6"/>
    <mergeCell ref="G3:G6"/>
    <mergeCell ref="H2:H10"/>
  </mergeCells>
  <hyperlinks>
    <hyperlink ref="F3:F5" location="'1. den'!A1" display="'1. den'!A1"/>
    <hyperlink ref="F7:F9" location="'2. den 21.2.2014'!A1" display="'2. den 21.2.2014'!A1"/>
    <hyperlink ref="F7:F10" location="'2. den'!A1" display="'2. den'!A1"/>
  </hyperlinks>
  <pageMargins left="0.70866141732283472" right="0.70866141732283472" top="0.78740157480314965" bottom="0.78740157480314965" header="0.31496062992125984" footer="0.31496062992125984"/>
  <pageSetup paperSize="9" scale="68"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RowHeight="15" x14ac:dyDescent="0.25"/>
  <cols>
    <col min="2" max="2" width="44.140625" bestFit="1" customWidth="1"/>
    <col min="3" max="4" width="10" bestFit="1" customWidth="1"/>
  </cols>
  <sheetData>
    <row r="1" spans="1:4" ht="30" x14ac:dyDescent="0.25">
      <c r="A1" s="40" t="s">
        <v>66</v>
      </c>
      <c r="C1" s="56" t="s">
        <v>67</v>
      </c>
      <c r="D1" s="57" t="s">
        <v>68</v>
      </c>
    </row>
    <row r="2" spans="1:4" x14ac:dyDescent="0.25">
      <c r="A2" t="s">
        <v>69</v>
      </c>
      <c r="B2" t="str">
        <f>Úvod!A28</f>
        <v>Kombinovaná výroba elektřiny a tepla (Praha)</v>
      </c>
      <c r="C2" s="58">
        <v>5920</v>
      </c>
      <c r="D2" s="58">
        <f>C2*1.21</f>
        <v>7163.2</v>
      </c>
    </row>
    <row r="3" spans="1:4" x14ac:dyDescent="0.25">
      <c r="C3" s="58"/>
      <c r="D3" s="58"/>
    </row>
    <row r="4" spans="1:4" x14ac:dyDescent="0.25">
      <c r="B4" t="s">
        <v>103</v>
      </c>
      <c r="C4" s="58">
        <v>25</v>
      </c>
      <c r="D4" s="58"/>
    </row>
    <row r="5" spans="1:4" x14ac:dyDescent="0.25">
      <c r="B5" t="s">
        <v>104</v>
      </c>
      <c r="C5" s="58">
        <f>C4*C2</f>
        <v>148000</v>
      </c>
      <c r="D5" s="66">
        <f>C4*D2</f>
        <v>179080</v>
      </c>
    </row>
    <row r="6" spans="1:4" x14ac:dyDescent="0.25">
      <c r="C6" s="58"/>
      <c r="D6" s="58"/>
    </row>
    <row r="7" spans="1:4" x14ac:dyDescent="0.25">
      <c r="C7" s="58"/>
      <c r="D7" s="58"/>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workbookViewId="0">
      <selection activeCell="E4" sqref="E4"/>
    </sheetView>
  </sheetViews>
  <sheetFormatPr defaultRowHeight="15" x14ac:dyDescent="0.25"/>
  <cols>
    <col min="1" max="1" width="6" customWidth="1"/>
    <col min="2" max="2" width="65.42578125" customWidth="1"/>
    <col min="3" max="4" width="35.42578125" customWidth="1"/>
    <col min="5" max="5" width="11" customWidth="1"/>
    <col min="6" max="6" width="10.42578125" hidden="1" customWidth="1"/>
    <col min="7" max="7" width="13.28515625" customWidth="1"/>
  </cols>
  <sheetData>
    <row r="1" spans="1:7" s="3" customFormat="1" ht="36.75" thickBot="1" x14ac:dyDescent="0.3">
      <c r="A1" s="27" t="s">
        <v>55</v>
      </c>
      <c r="B1" s="2" t="s">
        <v>0</v>
      </c>
      <c r="C1" s="1" t="s">
        <v>1</v>
      </c>
      <c r="D1" s="1" t="s">
        <v>26</v>
      </c>
      <c r="E1" s="1" t="s">
        <v>2</v>
      </c>
      <c r="F1" s="1" t="s">
        <v>3</v>
      </c>
      <c r="G1" s="9" t="s">
        <v>4</v>
      </c>
    </row>
    <row r="2" spans="1:7" s="60" customFormat="1" ht="15.75" thickBot="1" x14ac:dyDescent="0.3">
      <c r="A2" s="61"/>
      <c r="B2" s="63" t="s">
        <v>99</v>
      </c>
      <c r="C2" s="64" t="s">
        <v>100</v>
      </c>
      <c r="D2" s="28"/>
      <c r="E2" s="65" t="s">
        <v>101</v>
      </c>
      <c r="F2" s="28"/>
      <c r="G2" s="62"/>
    </row>
    <row r="3" spans="1:7" x14ac:dyDescent="0.25">
      <c r="A3" s="23">
        <v>1</v>
      </c>
      <c r="B3" s="22" t="s">
        <v>61</v>
      </c>
      <c r="C3" s="12" t="s">
        <v>5</v>
      </c>
      <c r="D3" s="12" t="s">
        <v>27</v>
      </c>
      <c r="E3" s="12">
        <v>2</v>
      </c>
      <c r="F3" s="12">
        <v>6</v>
      </c>
      <c r="G3" s="89">
        <v>1</v>
      </c>
    </row>
    <row r="4" spans="1:7" x14ac:dyDescent="0.25">
      <c r="A4" s="7"/>
      <c r="B4" s="10" t="s">
        <v>28</v>
      </c>
      <c r="C4" s="13"/>
      <c r="D4" s="14"/>
      <c r="E4" s="13" t="s">
        <v>102</v>
      </c>
      <c r="F4" s="13"/>
      <c r="G4" s="90"/>
    </row>
    <row r="5" spans="1:7" x14ac:dyDescent="0.25">
      <c r="A5" s="7"/>
      <c r="B5" s="10" t="s">
        <v>29</v>
      </c>
      <c r="C5" s="13"/>
      <c r="D5" s="14"/>
      <c r="E5" s="13"/>
      <c r="F5" s="13"/>
      <c r="G5" s="90"/>
    </row>
    <row r="6" spans="1:7" ht="15.75" thickBot="1" x14ac:dyDescent="0.3">
      <c r="A6" s="7"/>
      <c r="B6" s="11" t="s">
        <v>71</v>
      </c>
      <c r="C6" s="13"/>
      <c r="D6" s="14"/>
      <c r="E6" s="13"/>
      <c r="F6" s="13"/>
      <c r="G6" s="90"/>
    </row>
    <row r="7" spans="1:7" x14ac:dyDescent="0.25">
      <c r="A7" s="23">
        <v>2</v>
      </c>
      <c r="B7" s="22" t="s">
        <v>31</v>
      </c>
      <c r="C7" s="12" t="s">
        <v>32</v>
      </c>
      <c r="D7" s="20" t="s">
        <v>30</v>
      </c>
      <c r="E7" s="12">
        <v>2</v>
      </c>
      <c r="F7" s="12">
        <v>4</v>
      </c>
      <c r="G7" s="90"/>
    </row>
    <row r="8" spans="1:7" x14ac:dyDescent="0.25">
      <c r="A8" s="7"/>
      <c r="B8" s="11" t="s">
        <v>34</v>
      </c>
      <c r="C8" s="13"/>
      <c r="D8" s="21" t="s">
        <v>33</v>
      </c>
      <c r="E8" s="13" t="s">
        <v>62</v>
      </c>
      <c r="F8" s="13"/>
      <c r="G8" s="90"/>
    </row>
    <row r="9" spans="1:7" x14ac:dyDescent="0.25">
      <c r="A9" s="7"/>
      <c r="B9" s="11" t="s">
        <v>35</v>
      </c>
      <c r="C9" s="13"/>
      <c r="D9" s="14"/>
      <c r="E9" s="13"/>
      <c r="F9" s="13"/>
      <c r="G9" s="90"/>
    </row>
    <row r="10" spans="1:7" ht="15.75" thickBot="1" x14ac:dyDescent="0.3">
      <c r="A10" s="7"/>
      <c r="B10" s="10" t="s">
        <v>36</v>
      </c>
      <c r="C10" s="13"/>
      <c r="D10" s="14"/>
      <c r="E10" s="13"/>
      <c r="F10" s="16"/>
      <c r="G10" s="90"/>
    </row>
    <row r="11" spans="1:7" ht="15.75" thickBot="1" x14ac:dyDescent="0.3">
      <c r="A11" s="8"/>
      <c r="B11" s="15" t="s">
        <v>42</v>
      </c>
      <c r="C11" s="16"/>
      <c r="D11" s="17"/>
      <c r="E11" s="16"/>
      <c r="F11" s="13"/>
      <c r="G11" s="90"/>
    </row>
    <row r="12" spans="1:7" x14ac:dyDescent="0.25">
      <c r="A12" s="23">
        <v>3</v>
      </c>
      <c r="B12" s="22" t="s">
        <v>37</v>
      </c>
      <c r="C12" s="12" t="s">
        <v>72</v>
      </c>
      <c r="D12" s="20" t="s">
        <v>41</v>
      </c>
      <c r="E12" s="12">
        <v>2</v>
      </c>
      <c r="F12" s="12">
        <v>2</v>
      </c>
      <c r="G12" s="90"/>
    </row>
    <row r="13" spans="1:7" x14ac:dyDescent="0.25">
      <c r="A13" s="7"/>
      <c r="B13" s="11" t="s">
        <v>38</v>
      </c>
      <c r="C13" s="13"/>
      <c r="D13" s="13"/>
      <c r="E13" s="13" t="s">
        <v>63</v>
      </c>
      <c r="F13" s="13"/>
      <c r="G13" s="90"/>
    </row>
    <row r="14" spans="1:7" x14ac:dyDescent="0.25">
      <c r="A14" s="7"/>
      <c r="B14" s="11" t="s">
        <v>39</v>
      </c>
      <c r="C14" s="13"/>
      <c r="D14" s="13"/>
      <c r="E14" s="13"/>
      <c r="F14" s="13"/>
      <c r="G14" s="90"/>
    </row>
    <row r="15" spans="1:7" ht="15.75" thickBot="1" x14ac:dyDescent="0.3">
      <c r="A15" s="7"/>
      <c r="B15" s="11" t="s">
        <v>40</v>
      </c>
      <c r="C15" s="13"/>
      <c r="D15" s="13"/>
      <c r="E15" s="13"/>
      <c r="F15" s="13"/>
      <c r="G15" s="90"/>
    </row>
    <row r="16" spans="1:7" x14ac:dyDescent="0.25">
      <c r="A16" s="23">
        <f>A12+1</f>
        <v>4</v>
      </c>
      <c r="B16" s="22" t="s">
        <v>73</v>
      </c>
      <c r="C16" s="12" t="s">
        <v>77</v>
      </c>
      <c r="D16" s="20" t="s">
        <v>41</v>
      </c>
      <c r="E16" s="12">
        <v>2</v>
      </c>
      <c r="F16" s="12">
        <v>4</v>
      </c>
      <c r="G16" s="90"/>
    </row>
    <row r="17" spans="1:7" x14ac:dyDescent="0.25">
      <c r="A17" s="7"/>
      <c r="B17" s="10" t="s">
        <v>75</v>
      </c>
      <c r="C17" s="13"/>
      <c r="D17" s="13"/>
      <c r="E17" s="13" t="s">
        <v>64</v>
      </c>
      <c r="F17" s="13"/>
      <c r="G17" s="90"/>
    </row>
    <row r="18" spans="1:7" x14ac:dyDescent="0.25">
      <c r="A18" s="7"/>
      <c r="B18" s="10" t="s">
        <v>74</v>
      </c>
      <c r="C18" s="13"/>
      <c r="D18" s="14"/>
      <c r="E18" s="13"/>
      <c r="F18" s="13"/>
      <c r="G18" s="90"/>
    </row>
    <row r="19" spans="1:7" ht="15.75" thickBot="1" x14ac:dyDescent="0.3">
      <c r="A19" s="7"/>
      <c r="B19" s="10" t="s">
        <v>76</v>
      </c>
      <c r="C19" s="13"/>
      <c r="D19" s="14"/>
      <c r="E19" s="13"/>
      <c r="F19" s="16"/>
      <c r="G19" s="91"/>
    </row>
    <row r="20" spans="1:7" ht="15.75" thickBot="1" x14ac:dyDescent="0.3">
      <c r="A20" s="24"/>
      <c r="B20" s="25" t="s">
        <v>43</v>
      </c>
      <c r="C20" s="26"/>
      <c r="D20" s="26"/>
      <c r="E20" s="47">
        <f>SUM(E3:E19)</f>
        <v>8</v>
      </c>
      <c r="F20" s="47">
        <f>SUM(F3:F19)</f>
        <v>16</v>
      </c>
      <c r="G20" s="54">
        <f>Souhrn!I3</f>
        <v>42991</v>
      </c>
    </row>
  </sheetData>
  <mergeCells count="1">
    <mergeCell ref="G3:G19"/>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workbookViewId="0"/>
  </sheetViews>
  <sheetFormatPr defaultRowHeight="15" x14ac:dyDescent="0.25"/>
  <cols>
    <col min="1" max="1" width="6.28515625" customWidth="1"/>
    <col min="2" max="2" width="66.7109375" customWidth="1"/>
    <col min="3" max="4" width="35.42578125" customWidth="1"/>
    <col min="5" max="5" width="11" customWidth="1"/>
    <col min="6" max="6" width="10.42578125" hidden="1" customWidth="1"/>
    <col min="7" max="7" width="13.28515625" customWidth="1"/>
  </cols>
  <sheetData>
    <row r="1" spans="1:7" s="19" customFormat="1" ht="36.75" thickBot="1" x14ac:dyDescent="0.3">
      <c r="A1" s="27" t="s">
        <v>55</v>
      </c>
      <c r="B1" s="2" t="s">
        <v>0</v>
      </c>
      <c r="C1" s="1" t="s">
        <v>1</v>
      </c>
      <c r="D1" s="1" t="s">
        <v>26</v>
      </c>
      <c r="E1" s="1" t="s">
        <v>2</v>
      </c>
      <c r="F1" s="1" t="s">
        <v>3</v>
      </c>
      <c r="G1" s="9" t="s">
        <v>4</v>
      </c>
    </row>
    <row r="2" spans="1:7" x14ac:dyDescent="0.25">
      <c r="A2" s="23">
        <v>5</v>
      </c>
      <c r="B2" s="22" t="s">
        <v>94</v>
      </c>
      <c r="C2" s="12" t="s">
        <v>58</v>
      </c>
      <c r="D2" s="20" t="s">
        <v>41</v>
      </c>
      <c r="E2" s="12">
        <v>2</v>
      </c>
      <c r="F2" s="12">
        <v>6</v>
      </c>
      <c r="G2" s="89">
        <v>1</v>
      </c>
    </row>
    <row r="3" spans="1:7" x14ac:dyDescent="0.25">
      <c r="A3" s="7"/>
      <c r="B3" s="11" t="s">
        <v>44</v>
      </c>
      <c r="C3" s="13"/>
      <c r="D3" s="21" t="s">
        <v>33</v>
      </c>
      <c r="E3" s="13" t="s">
        <v>65</v>
      </c>
      <c r="F3" s="13"/>
      <c r="G3" s="90"/>
    </row>
    <row r="4" spans="1:7" x14ac:dyDescent="0.25">
      <c r="A4" s="7"/>
      <c r="B4" s="11" t="s">
        <v>78</v>
      </c>
      <c r="C4" s="13"/>
      <c r="D4" s="14"/>
      <c r="E4" s="13"/>
      <c r="F4" s="13"/>
      <c r="G4" s="90"/>
    </row>
    <row r="5" spans="1:7" ht="15.75" thickBot="1" x14ac:dyDescent="0.3">
      <c r="A5" s="7"/>
      <c r="B5" s="18" t="s">
        <v>95</v>
      </c>
      <c r="C5" s="16"/>
      <c r="D5" s="17"/>
      <c r="E5" s="13"/>
      <c r="F5" s="13"/>
      <c r="G5" s="90"/>
    </row>
    <row r="6" spans="1:7" x14ac:dyDescent="0.25">
      <c r="A6" s="23">
        <f>A2+1</f>
        <v>6</v>
      </c>
      <c r="B6" s="22" t="s">
        <v>79</v>
      </c>
      <c r="C6" s="12" t="s">
        <v>98</v>
      </c>
      <c r="D6" s="20" t="s">
        <v>41</v>
      </c>
      <c r="E6" s="12">
        <v>1</v>
      </c>
      <c r="F6" s="12">
        <v>2</v>
      </c>
      <c r="G6" s="90"/>
    </row>
    <row r="7" spans="1:7" ht="15.75" customHeight="1" x14ac:dyDescent="0.25">
      <c r="A7" s="7"/>
      <c r="B7" s="11" t="s">
        <v>80</v>
      </c>
      <c r="C7" s="13"/>
      <c r="D7" s="21" t="s">
        <v>33</v>
      </c>
      <c r="E7" s="13" t="s">
        <v>83</v>
      </c>
      <c r="F7" s="13"/>
      <c r="G7" s="90"/>
    </row>
    <row r="8" spans="1:7" x14ac:dyDescent="0.25">
      <c r="A8" s="7"/>
      <c r="B8" s="11" t="s">
        <v>81</v>
      </c>
      <c r="C8" s="13"/>
      <c r="D8" s="13"/>
      <c r="E8" s="13"/>
      <c r="F8" s="13"/>
      <c r="G8" s="90"/>
    </row>
    <row r="9" spans="1:7" ht="15.75" thickBot="1" x14ac:dyDescent="0.3">
      <c r="A9" s="7"/>
      <c r="B9" s="11" t="s">
        <v>82</v>
      </c>
      <c r="C9" s="13"/>
      <c r="D9" s="13"/>
      <c r="E9" s="13"/>
      <c r="F9" s="13"/>
      <c r="G9" s="90"/>
    </row>
    <row r="10" spans="1:7" x14ac:dyDescent="0.25">
      <c r="A10" s="23">
        <v>7</v>
      </c>
      <c r="B10" s="22" t="s">
        <v>84</v>
      </c>
      <c r="C10" s="12" t="s">
        <v>58</v>
      </c>
      <c r="D10" s="20" t="s">
        <v>30</v>
      </c>
      <c r="E10" s="12">
        <v>3</v>
      </c>
      <c r="F10" s="12">
        <v>4</v>
      </c>
      <c r="G10" s="90"/>
    </row>
    <row r="11" spans="1:7" x14ac:dyDescent="0.25">
      <c r="A11" s="7"/>
      <c r="B11" s="10" t="s">
        <v>87</v>
      </c>
      <c r="C11" s="14" t="s">
        <v>32</v>
      </c>
      <c r="D11" s="13"/>
      <c r="E11" s="13" t="s">
        <v>86</v>
      </c>
      <c r="F11" s="13"/>
      <c r="G11" s="90"/>
    </row>
    <row r="12" spans="1:7" ht="30.75" thickBot="1" x14ac:dyDescent="0.3">
      <c r="A12" s="7"/>
      <c r="B12" s="11" t="s">
        <v>85</v>
      </c>
      <c r="C12" s="13"/>
      <c r="D12" s="14"/>
      <c r="E12" s="13"/>
      <c r="F12" s="13"/>
      <c r="G12" s="90"/>
    </row>
    <row r="13" spans="1:7" x14ac:dyDescent="0.25">
      <c r="A13" s="23">
        <f>A10+1</f>
        <v>8</v>
      </c>
      <c r="B13" s="22" t="s">
        <v>89</v>
      </c>
      <c r="C13" s="12" t="s">
        <v>58</v>
      </c>
      <c r="D13" s="20" t="s">
        <v>30</v>
      </c>
      <c r="E13" s="12">
        <v>2</v>
      </c>
      <c r="F13" s="12">
        <v>4</v>
      </c>
      <c r="G13" s="90"/>
    </row>
    <row r="14" spans="1:7" x14ac:dyDescent="0.25">
      <c r="A14" s="7"/>
      <c r="B14" s="11" t="s">
        <v>90</v>
      </c>
      <c r="C14" s="14" t="s">
        <v>32</v>
      </c>
      <c r="D14" s="21" t="s">
        <v>33</v>
      </c>
      <c r="E14" s="13" t="s">
        <v>88</v>
      </c>
      <c r="F14" s="13"/>
      <c r="G14" s="90"/>
    </row>
    <row r="15" spans="1:7" ht="15.75" thickBot="1" x14ac:dyDescent="0.3">
      <c r="A15" s="7"/>
      <c r="B15" s="11" t="s">
        <v>91</v>
      </c>
      <c r="C15" s="13"/>
      <c r="D15" s="13"/>
      <c r="E15" s="13"/>
      <c r="F15" s="13"/>
      <c r="G15" s="90"/>
    </row>
    <row r="16" spans="1:7" ht="15.75" thickBot="1" x14ac:dyDescent="0.3">
      <c r="A16" s="24"/>
      <c r="B16" s="25" t="s">
        <v>43</v>
      </c>
      <c r="C16" s="26"/>
      <c r="D16" s="26"/>
      <c r="E16" s="47">
        <f>SUM(E2:E15)</f>
        <v>8</v>
      </c>
      <c r="F16" s="47">
        <f>SUM(F2:F15)</f>
        <v>16</v>
      </c>
      <c r="G16" s="54">
        <f>Souhrn!I7</f>
        <v>42992</v>
      </c>
    </row>
  </sheetData>
  <mergeCells count="1">
    <mergeCell ref="G2:G15"/>
  </mergeCells>
  <pageMargins left="0.70866141732283472" right="0.70866141732283472" top="0.78740157480314965" bottom="0.78740157480314965" header="0.31496062992125984" footer="0.31496062992125984"/>
  <pageSetup paperSize="9" scale="77"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Úvod</vt:lpstr>
      <vt:lpstr>Souhrn</vt:lpstr>
      <vt:lpstr>Ceník</vt:lpstr>
      <vt:lpstr>1. den</vt:lpstr>
      <vt:lpstr>2. den</vt:lpstr>
      <vt:lpstr>Souhrn!Názvy_tisku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Portužák</dc:creator>
  <cp:lastModifiedBy>Portužák</cp:lastModifiedBy>
  <cp:lastPrinted>2017-07-27T12:53:46Z</cp:lastPrinted>
  <dcterms:created xsi:type="dcterms:W3CDTF">2013-11-05T17:25:09Z</dcterms:created>
  <dcterms:modified xsi:type="dcterms:W3CDTF">2017-07-28T13:45:27Z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-669849809</vt:i4>
  </property>
  <property fmtid="{D5CDD505-2E9C-101B-9397-08002B2CF9AE}" pid="3" name="_NewReviewCycle">
    <vt:lpwstr/>
  </property>
  <property fmtid="{D5CDD505-2E9C-101B-9397-08002B2CF9AE}" pid="4" name="_EmailSubject">
    <vt:lpwstr>KVET</vt:lpwstr>
  </property>
  <property fmtid="{D5CDD505-2E9C-101B-9397-08002B2CF9AE}" pid="5" name="_AuthorEmail">
    <vt:lpwstr>roman.portuzak@siemens.com</vt:lpwstr>
  </property>
  <property fmtid="{D5CDD505-2E9C-101B-9397-08002B2CF9AE}" pid="6" name="_AuthorEmailDisplayName">
    <vt:lpwstr>Portuzak, Roman (RC-CZ EM DG SWS&amp;PTI)</vt:lpwstr>
  </property>
  <property fmtid="{D5CDD505-2E9C-101B-9397-08002B2CF9AE}" pid="7" name="_ReviewingToolsShownOnce">
    <vt:lpwstr/>
  </property>
</Properties>
</file>